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ocumenttasks/documenttask1.xml" ContentType="application/vnd.ms-excel.documenttask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https://psionlineexams-my.sharepoint.com/personal/doug_wilson_psionline_com/Documents/Documents/Proposals/2024 Proposals/IN COS/Files for Final Check/"/>
    </mc:Choice>
  </mc:AlternateContent>
  <xr:revisionPtr revIDLastSave="0" documentId="8_{6267BE4B-5B84-497D-95B6-15C74C084607}" xr6:coauthVersionLast="47" xr6:coauthVersionMax="47" xr10:uidLastSave="{00000000-0000-0000-0000-000000000000}"/>
  <bookViews>
    <workbookView xWindow="-120" yWindow="-120" windowWidth="29040" windowHeight="15840" activeTab="1" xr2:uid="{66E2F53E-BFF6-4A5D-A449-2E979D22FB27}"/>
  </bookViews>
  <sheets>
    <sheet name="Instructions" sheetId="3" r:id="rId1"/>
    <sheet name="Cost Proposal" sheetId="5"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 i="5" l="1"/>
  <c r="E42" i="5"/>
  <c r="E41" i="5"/>
  <c r="E40" i="5"/>
  <c r="E39" i="5"/>
  <c r="E38" i="5"/>
  <c r="E37" i="5"/>
  <c r="E32" i="5"/>
  <c r="E31" i="5"/>
  <c r="E30" i="5"/>
  <c r="E29" i="5"/>
  <c r="E28" i="5"/>
  <c r="E27" i="5"/>
  <c r="E23" i="5"/>
  <c r="E22" i="5"/>
  <c r="E21" i="5"/>
  <c r="E20" i="5"/>
  <c r="E19" i="5"/>
  <c r="E18" i="5"/>
  <c r="E13" i="5"/>
  <c r="E12" i="5"/>
  <c r="E11" i="5"/>
  <c r="E10" i="5"/>
  <c r="E9" i="5"/>
  <c r="E8" i="5"/>
  <c r="E43" i="5" l="1"/>
  <c r="E33" i="5"/>
  <c r="E24" i="5"/>
  <c r="E1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tc={813812D8-ED00-4D10-AC2E-735E450AE3B0}</author>
  </authors>
  <commentList>
    <comment ref="B4" authorId="0" shapeId="0" xr:uid="{813812D8-ED00-4D10-AC2E-735E450AE3B0}">
      <text>
        <t>[Threaded comment]
Your version of Excel allows you to read this threaded comment; however, any edits to it will get removed if the file is opened in a newer version of Excel. Learn more: https://go.microsoft.com/fwlink/?linkid=870924
[Tasks]
There is a task anchored to this comment that cannot be viewed in your client.
Comment:
    @Huynh, Terry can you review the "estimated annual quantity" and confirm that estimate is still accurate.
Reply:
    @Hicks, Tracy @Bennett, Maureen Tracy, Maureen, can you help us confirm the Estimated Annual Quantities for all 4 years on this Cost Proposal?</t>
      </text>
    </comment>
  </commentList>
</comments>
</file>

<file path=xl/sharedStrings.xml><?xml version="1.0" encoding="utf-8"?>
<sst xmlns="http://schemas.openxmlformats.org/spreadsheetml/2006/main" count="63" uniqueCount="26">
  <si>
    <t>RFP 20-016, Licensing Examination Services for The State Board of Cosmetology and Barber Examiners</t>
  </si>
  <si>
    <t>Attachment D - Cost Proposal Template</t>
  </si>
  <si>
    <t>Instructions</t>
  </si>
  <si>
    <t xml:space="preserve">Please complete the cost proposal by populating the yellow shaded cells on the second tab of this workbook.  </t>
  </si>
  <si>
    <t>The State expects the vendor to work directly with the exam registrants to secure payment on registered exams.</t>
  </si>
  <si>
    <t>The rate per person must be an all inclusive, total cost.  Examination fees should take into account that an examinee may repeat examinations because of failure of any of the licensing examinations offered under a contract awarded from this RFP.  Per person pricing shall factor in the Vendor’s adherence to and provision of all requirements under the Summary Scope of Work in Section 1.4 of this RFP.</t>
  </si>
  <si>
    <t>Your Total Cost for the 4 year contract period will be auto-tabulated by adding all the total licensing cost of exams together. Total Cost is what will be used for evaluation.  This Total Cost for the contract period should be used when completing Attachment  A (M/WBE Commitment Form), Attachment A1 (IVOSB Commitment Form), and Attachment C (Indiana Economic Impact Form).</t>
  </si>
  <si>
    <t>The Cost Proposal must be submitted in the original format.  Any attempt to manipulate the format of the Cost Proposal document, attach caveats to pricing, or submit pricing that deviates from the current format will put your proposal at risk.</t>
  </si>
  <si>
    <t>State of Indiana, RFP 25-80064 Cost Proposal</t>
  </si>
  <si>
    <t>Total Cost for 4 - Years contract period</t>
  </si>
  <si>
    <t>Year 1</t>
  </si>
  <si>
    <t xml:space="preserve">Term of Licensing Exam </t>
  </si>
  <si>
    <t>Estimated Annual Quantity</t>
  </si>
  <si>
    <t>Licensing Cost Per Exam</t>
  </si>
  <si>
    <t xml:space="preserve">Total Licensing Cost of Exams </t>
  </si>
  <si>
    <t>Additional Pricing Information</t>
  </si>
  <si>
    <t>Cosmetologist</t>
  </si>
  <si>
    <t>Instructors</t>
  </si>
  <si>
    <t>Esthetician</t>
  </si>
  <si>
    <t>Electrologist</t>
  </si>
  <si>
    <t>Manicurists</t>
  </si>
  <si>
    <t>Barbers</t>
  </si>
  <si>
    <t>Year 2</t>
  </si>
  <si>
    <t>Year 3</t>
  </si>
  <si>
    <t>Year 4</t>
  </si>
  <si>
    <t>In aggregate, Indiana candidates spend approximately $180,500.00 each year on licensing examination fees for barbers, cosmetologists, electrologists, estheticians, manicurists, and beauty culture instructors.  These fees were paid by the examinees at the time of registration and/or testing. Since this number is based on past usage and may fluctuate up or down, the State is not in a position to guarantee that future spending will be at these levels.  This amount is merely provided as an aid to suppliers in responding to this RFP.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</si>
</sst>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8" x14ac:knownFonts="1">
    <font>
      <sz val="10"/>
      <name val="Arial"/>
    </font>
    <font>
      <sz val="10"/>
      <name val="Arial"/>
      <family val="2"/>
    </font>
    <font>
      <sz val="8"/>
      <name val="Arial"/>
      <family val="2"/>
    </font>
    <font>
      <b/>
      <sz val="10"/>
      <name val="Arial"/>
      <family val="2"/>
    </font>
    <font>
      <sz val="10"/>
      <name val="Arial"/>
      <family val="2"/>
    </font>
    <font>
      <b/>
      <sz val="12"/>
      <name val="Arial"/>
      <family val="2"/>
    </font>
    <font>
      <b/>
      <sz val="11"/>
      <name val="Arial"/>
      <family val="2"/>
    </font>
    <font>
      <sz val="11"/>
      <name val="Arial"/>
      <family val="2"/>
    </font>
    <font>
      <sz val="12"/>
      <name val="Arial"/>
      <family val="2"/>
    </font>
    <font>
      <b/>
      <sz val="16"/>
      <name val="Arial"/>
      <family val="2"/>
    </font>
    <font>
      <sz val="16"/>
      <name val="Arial"/>
      <family val="2"/>
    </font>
    <font>
      <sz val="11"/>
      <color theme="1"/>
      <name val="Calibri"/>
      <family val="2"/>
      <scheme val="minor"/>
    </font>
    <font>
      <sz val="11"/>
      <color theme="1"/>
      <name val="Arial"/>
      <family val="2"/>
    </font>
    <font>
      <sz val="12"/>
      <color theme="1"/>
      <name val="Arial"/>
      <family val="2"/>
    </font>
    <font>
      <sz val="12"/>
      <color rgb="FFFF0000"/>
      <name val="Arial"/>
      <family val="2"/>
    </font>
    <font>
      <b/>
      <sz val="11"/>
      <color theme="1"/>
      <name val="Arial"/>
      <family val="2"/>
    </font>
    <font>
      <b/>
      <sz val="11"/>
      <color rgb="FF000000"/>
      <name val="Arial"/>
      <family val="2"/>
    </font>
    <font>
      <b/>
      <sz val="11"/>
      <name val="Arial"/>
      <family val="2"/>
    </font>
  </fonts>
  <fills count="5">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rgb="FFFFFF99"/>
        <bgColor indexed="64"/>
      </patternFill>
    </fill>
  </fills>
  <borders count="22">
    <border>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5">
    <xf numFmtId="0" fontId="0" fillId="0" borderId="0"/>
    <xf numFmtId="44" fontId="1" fillId="0" borderId="0" applyFont="0" applyFill="0" applyBorder="0" applyAlignment="0" applyProtection="0"/>
    <xf numFmtId="44" fontId="11" fillId="0" borderId="0" applyFont="0" applyFill="0" applyBorder="0" applyAlignment="0" applyProtection="0"/>
    <xf numFmtId="0" fontId="11" fillId="0" borderId="0"/>
    <xf numFmtId="0" fontId="1" fillId="0" borderId="0"/>
  </cellStyleXfs>
  <cellXfs count="76">
    <xf numFmtId="0" fontId="0" fillId="0" borderId="0" xfId="0"/>
    <xf numFmtId="0" fontId="6" fillId="0" borderId="1" xfId="3" applyFont="1" applyBorder="1" applyAlignment="1" applyProtection="1">
      <alignment horizontal="left"/>
      <protection hidden="1"/>
    </xf>
    <xf numFmtId="0" fontId="7" fillId="0" borderId="0" xfId="0" applyFont="1"/>
    <xf numFmtId="0" fontId="8" fillId="0" borderId="0" xfId="0" applyFont="1"/>
    <xf numFmtId="0" fontId="4" fillId="0" borderId="0" xfId="0" applyFont="1"/>
    <xf numFmtId="0" fontId="12" fillId="0" borderId="1" xfId="3" applyFont="1" applyBorder="1"/>
    <xf numFmtId="0" fontId="8" fillId="0" borderId="0" xfId="0" applyFont="1" applyAlignment="1">
      <alignment wrapText="1"/>
    </xf>
    <xf numFmtId="0" fontId="8" fillId="0" borderId="0" xfId="0" applyFont="1" applyAlignment="1">
      <alignment horizontal="center" vertical="center"/>
    </xf>
    <xf numFmtId="0" fontId="13" fillId="2" borderId="2" xfId="3" applyFont="1" applyFill="1" applyBorder="1" applyAlignment="1">
      <alignment horizontal="center" vertical="center"/>
    </xf>
    <xf numFmtId="0" fontId="13" fillId="2" borderId="1" xfId="3" applyFont="1" applyFill="1" applyBorder="1" applyAlignment="1">
      <alignment horizontal="center" vertical="center"/>
    </xf>
    <xf numFmtId="0" fontId="5" fillId="2" borderId="1" xfId="3" applyFont="1" applyFill="1" applyBorder="1" applyAlignment="1" applyProtection="1">
      <alignment horizontal="center" vertical="center"/>
      <protection hidden="1"/>
    </xf>
    <xf numFmtId="0" fontId="13" fillId="2" borderId="3" xfId="3" applyFont="1" applyFill="1" applyBorder="1" applyAlignment="1">
      <alignment horizontal="center" vertical="center"/>
    </xf>
    <xf numFmtId="0" fontId="5" fillId="0" borderId="0" xfId="0" applyFont="1"/>
    <xf numFmtId="0" fontId="7" fillId="0" borderId="0" xfId="0" applyFont="1" applyAlignment="1">
      <alignment wrapText="1"/>
    </xf>
    <xf numFmtId="0" fontId="0" fillId="0" borderId="0" xfId="0" applyAlignment="1">
      <alignment horizontal="center" vertical="center" wrapText="1"/>
    </xf>
    <xf numFmtId="0" fontId="0" fillId="0" borderId="0" xfId="0" applyAlignment="1">
      <alignment horizontal="center" vertical="center"/>
    </xf>
    <xf numFmtId="0" fontId="8" fillId="0" borderId="0" xfId="0" applyFont="1" applyAlignment="1">
      <alignment horizontal="center" vertical="center" wrapText="1"/>
    </xf>
    <xf numFmtId="0" fontId="7" fillId="0" borderId="4" xfId="0" applyFont="1" applyBorder="1" applyAlignment="1">
      <alignment horizontal="center" vertical="center" wrapText="1"/>
    </xf>
    <xf numFmtId="0" fontId="7" fillId="3" borderId="4" xfId="0" applyFont="1" applyFill="1" applyBorder="1" applyAlignment="1">
      <alignment horizontal="center" vertical="center" wrapText="1"/>
    </xf>
    <xf numFmtId="0" fontId="7" fillId="0" borderId="0" xfId="0" applyFont="1" applyAlignment="1">
      <alignment horizontal="center" vertical="center" wrapText="1"/>
    </xf>
    <xf numFmtId="0" fontId="7" fillId="0" borderId="5" xfId="0" applyFont="1" applyBorder="1" applyAlignment="1">
      <alignment horizontal="left" vertical="center" wrapText="1"/>
    </xf>
    <xf numFmtId="44" fontId="7" fillId="0" borderId="6" xfId="1" applyFont="1" applyBorder="1" applyAlignment="1">
      <alignment horizontal="center" vertical="center" wrapText="1"/>
    </xf>
    <xf numFmtId="0" fontId="7" fillId="0" borderId="7" xfId="0" applyFont="1" applyBorder="1" applyAlignment="1">
      <alignment horizontal="left" vertical="center" wrapText="1"/>
    </xf>
    <xf numFmtId="0" fontId="7" fillId="0" borderId="8" xfId="0" applyFont="1" applyBorder="1" applyAlignment="1">
      <alignment horizontal="center" vertical="center" wrapText="1"/>
    </xf>
    <xf numFmtId="0" fontId="7" fillId="3" borderId="8" xfId="0" applyFont="1" applyFill="1" applyBorder="1" applyAlignment="1">
      <alignment horizontal="center" vertical="center" wrapText="1"/>
    </xf>
    <xf numFmtId="0" fontId="6" fillId="0" borderId="0" xfId="0" applyFont="1" applyAlignment="1">
      <alignment horizontal="center" vertical="center"/>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7" fillId="0" borderId="0" xfId="0" applyFont="1" applyAlignment="1">
      <alignment horizontal="left" vertical="center" wrapText="1"/>
    </xf>
    <xf numFmtId="0" fontId="14" fillId="0" borderId="0" xfId="0" applyFont="1" applyAlignment="1">
      <alignment horizontal="center" vertical="center" wrapText="1"/>
    </xf>
    <xf numFmtId="0" fontId="9" fillId="0" borderId="0" xfId="0" applyFont="1" applyAlignment="1">
      <alignment vertical="center"/>
    </xf>
    <xf numFmtId="0" fontId="10" fillId="0" borderId="0" xfId="0" applyFont="1" applyAlignment="1">
      <alignment vertical="center"/>
    </xf>
    <xf numFmtId="0" fontId="3" fillId="0" borderId="0" xfId="0" applyFont="1" applyAlignment="1">
      <alignment vertical="center"/>
    </xf>
    <xf numFmtId="0" fontId="0" fillId="0" borderId="0" xfId="0" applyAlignment="1">
      <alignment vertical="center"/>
    </xf>
    <xf numFmtId="44" fontId="3" fillId="0" borderId="13" xfId="0" applyNumberFormat="1" applyFont="1" applyBorder="1" applyAlignment="1">
      <alignment vertical="center"/>
    </xf>
    <xf numFmtId="0" fontId="7" fillId="0" borderId="0" xfId="4" applyFont="1" applyAlignment="1">
      <alignment horizontal="left" vertical="center" wrapText="1"/>
    </xf>
    <xf numFmtId="44" fontId="0" fillId="0" borderId="4" xfId="0" applyNumberFormat="1" applyBorder="1" applyAlignment="1">
      <alignment horizontal="center" vertical="center" wrapText="1"/>
    </xf>
    <xf numFmtId="44" fontId="7" fillId="0" borderId="4" xfId="1" applyFont="1" applyBorder="1" applyAlignment="1">
      <alignment horizontal="center" vertical="center" wrapText="1"/>
    </xf>
    <xf numFmtId="44" fontId="0" fillId="0" borderId="4" xfId="0" applyNumberFormat="1" applyBorder="1" applyAlignment="1">
      <alignment vertical="center"/>
    </xf>
    <xf numFmtId="0" fontId="5" fillId="0" borderId="0" xfId="0" applyFont="1" applyAlignment="1">
      <alignment horizontal="center" wrapText="1"/>
    </xf>
    <xf numFmtId="0" fontId="6" fillId="4" borderId="2" xfId="3" applyFont="1" applyFill="1" applyBorder="1" applyAlignment="1">
      <alignment horizontal="left" vertical="center" wrapText="1"/>
    </xf>
    <xf numFmtId="0" fontId="6" fillId="4" borderId="1" xfId="3" applyFont="1" applyFill="1" applyBorder="1" applyAlignment="1">
      <alignment horizontal="left" vertical="center" wrapText="1"/>
    </xf>
    <xf numFmtId="0" fontId="6" fillId="4" borderId="3" xfId="3" applyFont="1" applyFill="1" applyBorder="1" applyAlignment="1">
      <alignment horizontal="left" vertical="center" wrapText="1"/>
    </xf>
    <xf numFmtId="0" fontId="7" fillId="0" borderId="0" xfId="4" applyFont="1" applyAlignment="1">
      <alignment horizontal="left" vertical="center" wrapText="1"/>
    </xf>
    <xf numFmtId="0" fontId="16" fillId="4" borderId="14" xfId="0" applyFont="1" applyFill="1" applyBorder="1" applyAlignment="1">
      <alignment horizontal="left" wrapText="1"/>
    </xf>
    <xf numFmtId="0" fontId="17" fillId="4" borderId="15" xfId="0" applyFont="1" applyFill="1" applyBorder="1" applyAlignment="1">
      <alignment horizontal="left" wrapText="1"/>
    </xf>
    <xf numFmtId="0" fontId="17" fillId="4" borderId="16" xfId="0" applyFont="1" applyFill="1" applyBorder="1" applyAlignment="1">
      <alignment horizontal="left" wrapText="1"/>
    </xf>
    <xf numFmtId="0" fontId="17" fillId="4" borderId="18" xfId="0" applyFont="1" applyFill="1" applyBorder="1" applyAlignment="1">
      <alignment horizontal="left" wrapText="1"/>
    </xf>
    <xf numFmtId="0" fontId="17" fillId="4" borderId="0" xfId="0" applyFont="1" applyFill="1" applyAlignment="1">
      <alignment horizontal="left" wrapText="1"/>
    </xf>
    <xf numFmtId="0" fontId="17" fillId="4" borderId="19" xfId="0" applyFont="1" applyFill="1" applyBorder="1" applyAlignment="1">
      <alignment horizontal="left" wrapText="1"/>
    </xf>
    <xf numFmtId="0" fontId="17" fillId="4" borderId="20" xfId="0" applyFont="1" applyFill="1" applyBorder="1" applyAlignment="1">
      <alignment horizontal="left" wrapText="1"/>
    </xf>
    <xf numFmtId="0" fontId="17" fillId="4" borderId="17" xfId="0" applyFont="1" applyFill="1" applyBorder="1" applyAlignment="1">
      <alignment horizontal="left" wrapText="1"/>
    </xf>
    <xf numFmtId="0" fontId="17" fillId="4" borderId="21" xfId="0" applyFont="1" applyFill="1" applyBorder="1" applyAlignment="1">
      <alignment horizontal="left" wrapText="1"/>
    </xf>
    <xf numFmtId="0" fontId="15" fillId="4" borderId="2" xfId="3" applyFont="1" applyFill="1" applyBorder="1" applyAlignment="1">
      <alignment horizontal="left" vertical="center" wrapText="1"/>
    </xf>
    <xf numFmtId="0" fontId="15" fillId="4" borderId="1" xfId="3" applyFont="1" applyFill="1" applyBorder="1" applyAlignment="1">
      <alignment horizontal="left" vertical="center" wrapText="1"/>
    </xf>
    <xf numFmtId="0" fontId="15" fillId="4" borderId="3" xfId="3" applyFont="1" applyFill="1" applyBorder="1" applyAlignment="1">
      <alignment horizontal="left" vertical="center" wrapText="1"/>
    </xf>
    <xf numFmtId="0" fontId="8" fillId="3" borderId="5"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3" fillId="0" borderId="0" xfId="0" applyFont="1" applyAlignment="1">
      <alignment horizontal="center" vertical="center"/>
    </xf>
    <xf numFmtId="0" fontId="5" fillId="2" borderId="14"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horizontal="center" vertical="center" wrapText="1"/>
    </xf>
    <xf numFmtId="0" fontId="6" fillId="0" borderId="3" xfId="0" applyFont="1" applyBorder="1" applyAlignment="1">
      <alignment horizontal="center" vertical="center" wrapText="1"/>
    </xf>
    <xf numFmtId="0" fontId="0" fillId="0" borderId="0" xfId="0" applyAlignment="1">
      <alignment horizontal="center" vertical="center"/>
    </xf>
    <xf numFmtId="0" fontId="8" fillId="3" borderId="10"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3" fillId="0" borderId="17" xfId="0" applyFont="1" applyBorder="1" applyAlignment="1">
      <alignment horizontal="center" vertical="center" wrapText="1"/>
    </xf>
    <xf numFmtId="0" fontId="3" fillId="0" borderId="17" xfId="0" applyFont="1" applyBorder="1" applyAlignment="1">
      <alignment horizontal="center" vertical="center"/>
    </xf>
  </cellXfs>
  <cellStyles count="5">
    <cellStyle name="Currency" xfId="1" builtinId="4"/>
    <cellStyle name="Currency 2" xfId="2" xr:uid="{E487E791-256D-49AC-B3FA-DE2624EE3449}"/>
    <cellStyle name="Normal" xfId="0" builtinId="0"/>
    <cellStyle name="Normal 2" xfId="3" xr:uid="{DECCF212-4A4F-41EE-A6A2-7236E0190FD8}"/>
    <cellStyle name="Percent_36attd" xfId="4" xr:uid="{6E71A237-7089-4D8F-A1BC-6EC898AC635E}"/>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ocumenttasks/documenttask1.xml><?xml version="1.0" encoding="utf-8"?>
<Tasks xmlns="http://schemas.microsoft.com/office/tasks/2019/documenttasks">
  <Task id="{20509061-52A4-4202-BF48-82A0222B54CE}">
    <Anchor>
      <Comment id="{813812D8-ED00-4D10-AC2E-735E450AE3B0}"/>
    </Anchor>
    <History>
      <Event time="2024-06-11T17:41:27.11" id="{A6716F2D-98BA-41C9-B3DA-D58030FB38D3}">
        <Attribution userId="S::liosborne@idoa.in.gov::8c4f0865-8738-4e0d-a233-9b344e3e01c3" userName="Osborne, Lindsey" userProvider="AD"/>
        <Anchor>
          <Comment id="{813812D8-ED00-4D10-AC2E-735E450AE3B0}"/>
        </Anchor>
        <Create/>
      </Event>
      <Event time="2024-06-11T17:41:27.11" id="{4F27AF17-90C6-417F-9A1F-1AB009715E66}">
        <Attribution userId="S::liosborne@idoa.in.gov::8c4f0865-8738-4e0d-a233-9b344e3e01c3" userName="Osborne, Lindsey" userProvider="AD"/>
        <Anchor>
          <Comment id="{813812D8-ED00-4D10-AC2E-735E450AE3B0}"/>
        </Anchor>
        <Assign userId="S::TeHuynh@pla.IN.gov::8e4a8b3f-4521-49f1-9428-3eca1b56dcde" userName="Huynh, Terry" userProvider="AD"/>
      </Event>
      <Event time="2024-06-11T17:41:27.11" id="{CB18BF2D-AEE9-4FAF-A023-10E78EFA1D17}">
        <Attribution userId="S::liosborne@idoa.in.gov::8c4f0865-8738-4e0d-a233-9b344e3e01c3" userName="Osborne, Lindsey" userProvider="AD"/>
        <Anchor>
          <Comment id="{813812D8-ED00-4D10-AC2E-735E450AE3B0}"/>
        </Anchor>
        <SetTitle title="@Huynh, Terry can you review the &quot;estimated annual quantity&quot; and confirm that estimate is still accurate."/>
      </Event>
    </History>
  </Task>
</Tasks>
</file>

<file path=xl/persons/person.xml><?xml version="1.0" encoding="utf-8"?>
<personList xmlns="http://schemas.microsoft.com/office/spreadsheetml/2018/threadedcomments" xmlns:x="http://schemas.openxmlformats.org/spreadsheetml/2006/main">
  <person displayName="Hicks, Tracy" id="{D2AE91B2-F91D-41AA-B032-A9C700311A9D}" userId="thicks@pla.IN.gov" providerId="PeoplePicker"/>
  <person displayName="Huynh, Terry" id="{B0EA8967-1612-4C1B-904E-CBAD08BE4827}" userId="TeHuynh@pla.IN.gov" providerId="PeoplePicker"/>
  <person displayName="Bennett, Maureen" id="{85AC4A95-7A72-4D07-9B8F-59CA0DA21E99}" userId="MBENNETT@pla.IN.gov" providerId="PeoplePicker"/>
  <person displayName="Huynh, Terry" id="{F4B438D4-03A5-4A2A-A9F7-FD6BF3F7018F}" userId="S::tehuynh@pla.in.gov::8e4a8b3f-4521-49f1-9428-3eca1b56dcde" providerId="AD"/>
  <person displayName="Osborne, Lindsey" id="{C43FF450-DF9D-4981-A51F-060629706F7C}" userId="S::liosborne@idoa.in.gov::8c4f0865-8738-4e0d-a233-9b344e3e01c3"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4" dT="2024-06-11T17:41:27.27" personId="{C43FF450-DF9D-4981-A51F-060629706F7C}" id="{813812D8-ED00-4D10-AC2E-735E450AE3B0}">
    <text>@Huynh, Terry can you review the "estimated annual quantity" and confirm that estimate is still accurate.</text>
    <mentions>
      <mention mentionpersonId="{B0EA8967-1612-4C1B-904E-CBAD08BE4827}" mentionId="{0665FBB5-9024-42D4-AF1E-AA75CBCAC524}" startIndex="0" length="13"/>
    </mentions>
  </threadedComment>
  <threadedComment ref="B4" dT="2024-06-11T19:18:10.58" personId="{F4B438D4-03A5-4A2A-A9F7-FD6BF3F7018F}" id="{627B2553-DC59-4A03-A6F7-37747567B1F5}" parentId="{813812D8-ED00-4D10-AC2E-735E450AE3B0}">
    <text>@Hicks, Tracy @Bennett, Maureen Tracy, Maureen, can you help us confirm the Estimated Annual Quantities for all 4 years on this Cost Proposal?</text>
    <mentions>
      <mention mentionpersonId="{D2AE91B2-F91D-41AA-B032-A9C700311A9D}" mentionId="{EB4E2D77-E331-463E-B17B-AB84981EB39C}" startIndex="0" length="13"/>
      <mention mentionpersonId="{85AC4A95-7A72-4D07-9B8F-59CA0DA21E99}" mentionId="{185FB67E-B740-43B4-8D45-DF11F1BE617C}" startIndex="14" length="17"/>
    </mentions>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5" Type="http://schemas.microsoft.com/office/2019/04/relationships/documenttask" Target="../documenttasks/documenttask1.xml"/><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AA0786-64A9-47FB-865C-E19299E56F37}">
  <sheetPr>
    <pageSetUpPr fitToPage="1"/>
  </sheetPr>
  <dimension ref="A1:K31"/>
  <sheetViews>
    <sheetView showGridLines="0" workbookViewId="0">
      <selection activeCell="E32" sqref="E32"/>
    </sheetView>
  </sheetViews>
  <sheetFormatPr defaultColWidth="9.140625" defaultRowHeight="12.75" x14ac:dyDescent="0.2"/>
  <cols>
    <col min="1" max="16384" width="9.140625" style="4"/>
  </cols>
  <sheetData>
    <row r="1" spans="1:11" ht="15" x14ac:dyDescent="0.2">
      <c r="A1" s="3"/>
    </row>
    <row r="2" spans="1:11" s="3" customFormat="1" ht="40.5" customHeight="1" x14ac:dyDescent="0.25">
      <c r="B2" s="40" t="s">
        <v>0</v>
      </c>
      <c r="C2" s="40"/>
      <c r="D2" s="40"/>
      <c r="E2" s="40"/>
      <c r="F2" s="40"/>
      <c r="G2" s="40"/>
      <c r="H2" s="40"/>
      <c r="I2" s="40"/>
      <c r="J2" s="6"/>
    </row>
    <row r="3" spans="1:11" s="3" customFormat="1" ht="15.75" x14ac:dyDescent="0.25">
      <c r="C3" s="12"/>
      <c r="D3" s="12"/>
      <c r="E3" s="12"/>
      <c r="F3" s="12"/>
      <c r="G3" s="12"/>
    </row>
    <row r="4" spans="1:11" s="3" customFormat="1" ht="15.75" customHeight="1" x14ac:dyDescent="0.25">
      <c r="B4" s="40" t="s">
        <v>1</v>
      </c>
      <c r="C4" s="40"/>
      <c r="D4" s="40"/>
      <c r="E4" s="40"/>
      <c r="F4" s="40"/>
      <c r="G4" s="12"/>
    </row>
    <row r="5" spans="1:11" s="3" customFormat="1" ht="15.75" thickBot="1" x14ac:dyDescent="0.25"/>
    <row r="6" spans="1:11" s="7" customFormat="1" ht="21.75" customHeight="1" thickBot="1" x14ac:dyDescent="0.25">
      <c r="B6" s="8"/>
      <c r="C6" s="9"/>
      <c r="D6" s="9"/>
      <c r="E6" s="10" t="s">
        <v>2</v>
      </c>
      <c r="F6" s="9"/>
      <c r="G6" s="9"/>
      <c r="H6" s="9"/>
      <c r="I6" s="11"/>
    </row>
    <row r="7" spans="1:11" ht="15.75" thickBot="1" x14ac:dyDescent="0.3">
      <c r="B7" s="5"/>
      <c r="C7" s="5"/>
      <c r="D7" s="5"/>
      <c r="E7" s="1"/>
      <c r="F7" s="5"/>
      <c r="G7" s="5"/>
      <c r="H7" s="5"/>
      <c r="I7" s="5"/>
    </row>
    <row r="8" spans="1:11" s="2" customFormat="1" ht="33" customHeight="1" thickBot="1" x14ac:dyDescent="0.25">
      <c r="B8" s="41" t="s">
        <v>3</v>
      </c>
      <c r="C8" s="42"/>
      <c r="D8" s="42"/>
      <c r="E8" s="42"/>
      <c r="F8" s="42"/>
      <c r="G8" s="42"/>
      <c r="H8" s="42"/>
      <c r="I8" s="43"/>
    </row>
    <row r="9" spans="1:11" s="2" customFormat="1" ht="14.25" x14ac:dyDescent="0.2"/>
    <row r="10" spans="1:11" s="2" customFormat="1" ht="15" thickBot="1" x14ac:dyDescent="0.25">
      <c r="A10" s="36"/>
      <c r="B10" s="44"/>
      <c r="C10" s="44"/>
      <c r="D10" s="44"/>
      <c r="E10" s="44"/>
      <c r="F10" s="44"/>
      <c r="G10" s="44"/>
      <c r="H10" s="44"/>
      <c r="I10" s="44"/>
      <c r="J10" s="44"/>
      <c r="K10" s="44"/>
    </row>
    <row r="11" spans="1:11" s="2" customFormat="1" ht="46.5" customHeight="1" thickBot="1" x14ac:dyDescent="0.25">
      <c r="B11" s="41" t="s">
        <v>4</v>
      </c>
      <c r="C11" s="42"/>
      <c r="D11" s="42"/>
      <c r="E11" s="42"/>
      <c r="F11" s="42"/>
      <c r="G11" s="42"/>
      <c r="H11" s="42"/>
      <c r="I11" s="43"/>
    </row>
    <row r="12" spans="1:11" s="2" customFormat="1" ht="14.25" x14ac:dyDescent="0.2"/>
    <row r="13" spans="1:11" s="2" customFormat="1" ht="15" thickBot="1" x14ac:dyDescent="0.25"/>
    <row r="14" spans="1:11" s="13" customFormat="1" ht="120" customHeight="1" thickBot="1" x14ac:dyDescent="0.25">
      <c r="B14" s="41" t="s">
        <v>5</v>
      </c>
      <c r="C14" s="42"/>
      <c r="D14" s="42"/>
      <c r="E14" s="42"/>
      <c r="F14" s="42"/>
      <c r="G14" s="42"/>
      <c r="H14" s="42"/>
      <c r="I14" s="43"/>
    </row>
    <row r="15" spans="1:11" s="2" customFormat="1" ht="14.25" x14ac:dyDescent="0.2"/>
    <row r="16" spans="1:11" s="2" customFormat="1" ht="9" customHeight="1" thickBot="1" x14ac:dyDescent="0.25"/>
    <row r="17" spans="2:9" s="2" customFormat="1" ht="110.25" customHeight="1" thickBot="1" x14ac:dyDescent="0.25">
      <c r="B17" s="54" t="s">
        <v>6</v>
      </c>
      <c r="C17" s="55"/>
      <c r="D17" s="55"/>
      <c r="E17" s="55"/>
      <c r="F17" s="55"/>
      <c r="G17" s="55"/>
      <c r="H17" s="55"/>
      <c r="I17" s="56"/>
    </row>
    <row r="18" spans="2:9" s="2" customFormat="1" ht="14.25" x14ac:dyDescent="0.2"/>
    <row r="19" spans="2:9" s="2" customFormat="1" ht="15" thickBot="1" x14ac:dyDescent="0.25"/>
    <row r="20" spans="2:9" s="2" customFormat="1" ht="66.75" customHeight="1" thickBot="1" x14ac:dyDescent="0.25">
      <c r="B20" s="54" t="s">
        <v>7</v>
      </c>
      <c r="C20" s="55"/>
      <c r="D20" s="55"/>
      <c r="E20" s="55"/>
      <c r="F20" s="55"/>
      <c r="G20" s="55"/>
      <c r="H20" s="55"/>
      <c r="I20" s="56"/>
    </row>
    <row r="21" spans="2:9" s="2" customFormat="1" ht="14.25" x14ac:dyDescent="0.2"/>
    <row r="22" spans="2:9" s="2" customFormat="1" ht="15" thickBot="1" x14ac:dyDescent="0.25"/>
    <row r="23" spans="2:9" s="2" customFormat="1" ht="14.25" x14ac:dyDescent="0.2">
      <c r="B23" s="45" t="s">
        <v>25</v>
      </c>
      <c r="C23" s="46"/>
      <c r="D23" s="46"/>
      <c r="E23" s="46"/>
      <c r="F23" s="46"/>
      <c r="G23" s="46"/>
      <c r="H23" s="46"/>
      <c r="I23" s="47"/>
    </row>
    <row r="24" spans="2:9" s="2" customFormat="1" ht="14.25" x14ac:dyDescent="0.2">
      <c r="B24" s="48"/>
      <c r="C24" s="49"/>
      <c r="D24" s="49"/>
      <c r="E24" s="49"/>
      <c r="F24" s="49"/>
      <c r="G24" s="49"/>
      <c r="H24" s="49"/>
      <c r="I24" s="50"/>
    </row>
    <row r="25" spans="2:9" s="2" customFormat="1" ht="14.25" x14ac:dyDescent="0.2">
      <c r="B25" s="48"/>
      <c r="C25" s="49"/>
      <c r="D25" s="49"/>
      <c r="E25" s="49"/>
      <c r="F25" s="49"/>
      <c r="G25" s="49"/>
      <c r="H25" s="49"/>
      <c r="I25" s="50"/>
    </row>
    <row r="26" spans="2:9" s="2" customFormat="1" ht="72" customHeight="1" thickBot="1" x14ac:dyDescent="0.25">
      <c r="B26" s="51"/>
      <c r="C26" s="52"/>
      <c r="D26" s="52"/>
      <c r="E26" s="52"/>
      <c r="F26" s="52"/>
      <c r="G26" s="52"/>
      <c r="H26" s="52"/>
      <c r="I26" s="53"/>
    </row>
    <row r="27" spans="2:9" s="2" customFormat="1" ht="14.25" x14ac:dyDescent="0.2"/>
    <row r="28" spans="2:9" s="2" customFormat="1" ht="14.25" x14ac:dyDescent="0.2"/>
    <row r="29" spans="2:9" s="2" customFormat="1" ht="14.25" x14ac:dyDescent="0.2"/>
    <row r="30" spans="2:9" s="2" customFormat="1" ht="14.25" x14ac:dyDescent="0.2"/>
    <row r="31" spans="2:9" ht="14.25" x14ac:dyDescent="0.2">
      <c r="D31" s="2"/>
    </row>
  </sheetData>
  <mergeCells count="13">
    <mergeCell ref="B23:I26"/>
    <mergeCell ref="J10:K10"/>
    <mergeCell ref="B14:I14"/>
    <mergeCell ref="B17:I17"/>
    <mergeCell ref="B20:I20"/>
    <mergeCell ref="B2:I2"/>
    <mergeCell ref="B4:F4"/>
    <mergeCell ref="B8:I8"/>
    <mergeCell ref="B11:I11"/>
    <mergeCell ref="B10:C10"/>
    <mergeCell ref="D10:E10"/>
    <mergeCell ref="F10:G10"/>
    <mergeCell ref="H10:I10"/>
  </mergeCells>
  <phoneticPr fontId="2" type="noConversion"/>
  <pageMargins left="0.75" right="0.75" top="1" bottom="1"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64D07-F21E-478B-B042-AA433D2C55D9}">
  <dimension ref="B2:K43"/>
  <sheetViews>
    <sheetView showGridLines="0" tabSelected="1" workbookViewId="0">
      <selection activeCell="R5" sqref="R5"/>
    </sheetView>
  </sheetViews>
  <sheetFormatPr defaultColWidth="9.140625" defaultRowHeight="12.75" x14ac:dyDescent="0.2"/>
  <cols>
    <col min="1" max="1" width="4" style="34" customWidth="1"/>
    <col min="2" max="2" width="19.42578125" style="34" customWidth="1"/>
    <col min="3" max="3" width="17.28515625" style="34" customWidth="1"/>
    <col min="4" max="4" width="16.28515625" style="34" customWidth="1"/>
    <col min="5" max="5" width="22.42578125" style="34" customWidth="1"/>
    <col min="6" max="6" width="13.7109375" style="34" customWidth="1"/>
    <col min="7" max="8" width="9.140625" style="34"/>
    <col min="9" max="10" width="16.42578125" style="34" customWidth="1"/>
    <col min="11" max="16384" width="9.140625" style="34"/>
  </cols>
  <sheetData>
    <row r="2" spans="2:11" s="32" customFormat="1" ht="20.25" x14ac:dyDescent="0.2">
      <c r="B2" s="31" t="s">
        <v>8</v>
      </c>
      <c r="C2" s="31"/>
      <c r="D2" s="31"/>
    </row>
    <row r="3" spans="2:11" ht="13.5" thickBot="1" x14ac:dyDescent="0.25">
      <c r="B3" s="33"/>
      <c r="C3" s="33"/>
      <c r="D3" s="33"/>
    </row>
    <row r="4" spans="2:11" ht="21.75" customHeight="1" thickBot="1" x14ac:dyDescent="0.25">
      <c r="B4" s="67" t="s">
        <v>9</v>
      </c>
      <c r="C4" s="68"/>
      <c r="D4" s="69"/>
      <c r="E4" s="35">
        <f>E14+E24+E33+E43</f>
        <v>670828</v>
      </c>
    </row>
    <row r="5" spans="2:11" ht="21.75" customHeight="1" x14ac:dyDescent="0.2">
      <c r="B5" s="19"/>
      <c r="C5" s="19"/>
      <c r="D5" s="19"/>
      <c r="E5" s="19"/>
      <c r="G5" s="70"/>
      <c r="H5" s="70"/>
      <c r="I5" s="70"/>
      <c r="J5" s="70"/>
      <c r="K5" s="70"/>
    </row>
    <row r="6" spans="2:11" ht="13.5" thickBot="1" x14ac:dyDescent="0.25">
      <c r="C6" s="63" t="s">
        <v>10</v>
      </c>
      <c r="D6" s="63"/>
      <c r="G6" s="63" t="s">
        <v>10</v>
      </c>
      <c r="H6" s="63"/>
      <c r="I6" s="63"/>
      <c r="J6" s="63"/>
      <c r="K6" s="63"/>
    </row>
    <row r="7" spans="2:11" s="16" customFormat="1" ht="33" customHeight="1" thickBot="1" x14ac:dyDescent="0.25">
      <c r="B7" s="26" t="s">
        <v>11</v>
      </c>
      <c r="C7" s="27" t="s">
        <v>12</v>
      </c>
      <c r="D7" s="27" t="s">
        <v>13</v>
      </c>
      <c r="E7" s="28" t="s">
        <v>14</v>
      </c>
      <c r="G7" s="64" t="s">
        <v>15</v>
      </c>
      <c r="H7" s="65"/>
      <c r="I7" s="65"/>
      <c r="J7" s="65"/>
      <c r="K7" s="66"/>
    </row>
    <row r="8" spans="2:11" s="16" customFormat="1" ht="29.25" customHeight="1" x14ac:dyDescent="0.2">
      <c r="B8" s="20" t="s">
        <v>16</v>
      </c>
      <c r="C8" s="17">
        <v>2400</v>
      </c>
      <c r="D8" s="18">
        <v>49</v>
      </c>
      <c r="E8" s="21">
        <f t="shared" ref="E8:E13" si="0">C8*D8</f>
        <v>117600</v>
      </c>
      <c r="G8" s="71"/>
      <c r="H8" s="72"/>
      <c r="I8" s="72"/>
      <c r="J8" s="72"/>
      <c r="K8" s="73"/>
    </row>
    <row r="9" spans="2:11" s="16" customFormat="1" ht="29.25" customHeight="1" x14ac:dyDescent="0.2">
      <c r="B9" s="20" t="s">
        <v>17</v>
      </c>
      <c r="C9" s="17">
        <v>125</v>
      </c>
      <c r="D9" s="18">
        <v>49</v>
      </c>
      <c r="E9" s="21">
        <f t="shared" si="0"/>
        <v>6125</v>
      </c>
      <c r="G9" s="57"/>
      <c r="H9" s="58"/>
      <c r="I9" s="58"/>
      <c r="J9" s="58"/>
      <c r="K9" s="59"/>
    </row>
    <row r="10" spans="2:11" s="16" customFormat="1" ht="29.25" customHeight="1" x14ac:dyDescent="0.2">
      <c r="B10" s="20" t="s">
        <v>18</v>
      </c>
      <c r="C10" s="17">
        <v>320</v>
      </c>
      <c r="D10" s="18">
        <v>49</v>
      </c>
      <c r="E10" s="21">
        <f t="shared" si="0"/>
        <v>15680</v>
      </c>
      <c r="G10" s="57"/>
      <c r="H10" s="58"/>
      <c r="I10" s="58"/>
      <c r="J10" s="58"/>
      <c r="K10" s="59"/>
    </row>
    <row r="11" spans="2:11" s="16" customFormat="1" ht="29.25" customHeight="1" x14ac:dyDescent="0.2">
      <c r="B11" s="20" t="s">
        <v>19</v>
      </c>
      <c r="C11" s="17">
        <v>2</v>
      </c>
      <c r="D11" s="18">
        <v>49</v>
      </c>
      <c r="E11" s="21">
        <f t="shared" si="0"/>
        <v>98</v>
      </c>
      <c r="G11" s="57"/>
      <c r="H11" s="58"/>
      <c r="I11" s="58"/>
      <c r="J11" s="58"/>
      <c r="K11" s="59"/>
    </row>
    <row r="12" spans="2:11" s="16" customFormat="1" ht="29.25" customHeight="1" x14ac:dyDescent="0.2">
      <c r="B12" s="20" t="s">
        <v>20</v>
      </c>
      <c r="C12" s="17">
        <v>425</v>
      </c>
      <c r="D12" s="18">
        <v>49</v>
      </c>
      <c r="E12" s="21">
        <f t="shared" si="0"/>
        <v>20825</v>
      </c>
      <c r="G12" s="57"/>
      <c r="H12" s="58"/>
      <c r="I12" s="58"/>
      <c r="J12" s="58"/>
      <c r="K12" s="59"/>
    </row>
    <row r="13" spans="2:11" s="16" customFormat="1" ht="29.25" customHeight="1" thickBot="1" x14ac:dyDescent="0.25">
      <c r="B13" s="22" t="s">
        <v>21</v>
      </c>
      <c r="C13" s="23">
        <v>157</v>
      </c>
      <c r="D13" s="24">
        <v>47</v>
      </c>
      <c r="E13" s="21">
        <f t="shared" si="0"/>
        <v>7379</v>
      </c>
      <c r="G13" s="60"/>
      <c r="H13" s="61"/>
      <c r="I13" s="61"/>
      <c r="J13" s="61"/>
      <c r="K13" s="62"/>
    </row>
    <row r="14" spans="2:11" s="14" customFormat="1" x14ac:dyDescent="0.2">
      <c r="E14" s="37">
        <f>SUM(E8:E13)</f>
        <v>167707</v>
      </c>
    </row>
    <row r="15" spans="2:11" s="14" customFormat="1" x14ac:dyDescent="0.2"/>
    <row r="16" spans="2:11" s="15" customFormat="1" ht="13.5" thickBot="1" x14ac:dyDescent="0.25">
      <c r="B16" s="34"/>
      <c r="C16" s="63" t="s">
        <v>22</v>
      </c>
      <c r="D16" s="63"/>
      <c r="E16" s="34"/>
      <c r="G16" s="63" t="s">
        <v>22</v>
      </c>
      <c r="H16" s="63"/>
      <c r="I16" s="63"/>
      <c r="J16" s="63"/>
      <c r="K16" s="63"/>
    </row>
    <row r="17" spans="2:11" s="25" customFormat="1" ht="33.75" customHeight="1" thickBot="1" x14ac:dyDescent="0.25">
      <c r="B17" s="26" t="s">
        <v>11</v>
      </c>
      <c r="C17" s="27" t="s">
        <v>12</v>
      </c>
      <c r="D17" s="27" t="s">
        <v>13</v>
      </c>
      <c r="E17" s="28" t="s">
        <v>14</v>
      </c>
      <c r="G17" s="64" t="s">
        <v>15</v>
      </c>
      <c r="H17" s="65"/>
      <c r="I17" s="65"/>
      <c r="J17" s="65"/>
      <c r="K17" s="66"/>
    </row>
    <row r="18" spans="2:11" s="15" customFormat="1" ht="32.25" customHeight="1" x14ac:dyDescent="0.2">
      <c r="B18" s="20" t="s">
        <v>16</v>
      </c>
      <c r="C18" s="17">
        <v>2400</v>
      </c>
      <c r="D18" s="18">
        <v>49</v>
      </c>
      <c r="E18" s="21">
        <f t="shared" ref="E18:E23" si="1">C18*D18</f>
        <v>117600</v>
      </c>
      <c r="G18" s="71"/>
      <c r="H18" s="72"/>
      <c r="I18" s="72"/>
      <c r="J18" s="72"/>
      <c r="K18" s="73"/>
    </row>
    <row r="19" spans="2:11" s="15" customFormat="1" ht="32.25" customHeight="1" x14ac:dyDescent="0.2">
      <c r="B19" s="20" t="s">
        <v>17</v>
      </c>
      <c r="C19" s="17">
        <v>125</v>
      </c>
      <c r="D19" s="18">
        <v>49</v>
      </c>
      <c r="E19" s="21">
        <f t="shared" si="1"/>
        <v>6125</v>
      </c>
      <c r="G19" s="57"/>
      <c r="H19" s="58"/>
      <c r="I19" s="58"/>
      <c r="J19" s="58"/>
      <c r="K19" s="59"/>
    </row>
    <row r="20" spans="2:11" s="15" customFormat="1" ht="32.25" customHeight="1" x14ac:dyDescent="0.2">
      <c r="B20" s="20" t="s">
        <v>18</v>
      </c>
      <c r="C20" s="17">
        <v>320</v>
      </c>
      <c r="D20" s="18">
        <v>49</v>
      </c>
      <c r="E20" s="21">
        <f t="shared" si="1"/>
        <v>15680</v>
      </c>
      <c r="G20" s="57"/>
      <c r="H20" s="58"/>
      <c r="I20" s="58"/>
      <c r="J20" s="58"/>
      <c r="K20" s="59"/>
    </row>
    <row r="21" spans="2:11" s="15" customFormat="1" ht="32.25" customHeight="1" x14ac:dyDescent="0.2">
      <c r="B21" s="20" t="s">
        <v>19</v>
      </c>
      <c r="C21" s="17">
        <v>2</v>
      </c>
      <c r="D21" s="18">
        <v>49</v>
      </c>
      <c r="E21" s="21">
        <f t="shared" si="1"/>
        <v>98</v>
      </c>
      <c r="G21" s="57"/>
      <c r="H21" s="58"/>
      <c r="I21" s="58"/>
      <c r="J21" s="58"/>
      <c r="K21" s="59"/>
    </row>
    <row r="22" spans="2:11" s="15" customFormat="1" ht="32.25" customHeight="1" x14ac:dyDescent="0.2">
      <c r="B22" s="20" t="s">
        <v>20</v>
      </c>
      <c r="C22" s="17">
        <v>425</v>
      </c>
      <c r="D22" s="18">
        <v>49</v>
      </c>
      <c r="E22" s="21">
        <f t="shared" si="1"/>
        <v>20825</v>
      </c>
      <c r="G22" s="57"/>
      <c r="H22" s="58"/>
      <c r="I22" s="58"/>
      <c r="J22" s="58"/>
      <c r="K22" s="59"/>
    </row>
    <row r="23" spans="2:11" s="15" customFormat="1" ht="32.25" customHeight="1" thickBot="1" x14ac:dyDescent="0.25">
      <c r="B23" s="22" t="s">
        <v>21</v>
      </c>
      <c r="C23" s="23">
        <v>157</v>
      </c>
      <c r="D23" s="24">
        <v>47</v>
      </c>
      <c r="E23" s="21">
        <f t="shared" si="1"/>
        <v>7379</v>
      </c>
      <c r="G23" s="60"/>
      <c r="H23" s="61"/>
      <c r="I23" s="61"/>
      <c r="J23" s="61"/>
      <c r="K23" s="62"/>
    </row>
    <row r="24" spans="2:11" s="15" customFormat="1" ht="32.25" customHeight="1" x14ac:dyDescent="0.2">
      <c r="B24" s="29"/>
      <c r="C24" s="19"/>
      <c r="D24" s="19"/>
      <c r="E24" s="38">
        <f>SUM(E18:E23)</f>
        <v>167707</v>
      </c>
      <c r="G24" s="30"/>
      <c r="H24" s="30"/>
      <c r="I24" s="30"/>
      <c r="J24" s="30"/>
      <c r="K24" s="30"/>
    </row>
    <row r="25" spans="2:11" s="33" customFormat="1" ht="21.75" customHeight="1" thickBot="1" x14ac:dyDescent="0.25">
      <c r="B25" s="74" t="s">
        <v>23</v>
      </c>
      <c r="C25" s="74"/>
      <c r="D25" s="74"/>
      <c r="E25" s="74"/>
      <c r="G25" s="75" t="s">
        <v>23</v>
      </c>
      <c r="H25" s="75"/>
      <c r="I25" s="75"/>
      <c r="J25" s="75"/>
      <c r="K25" s="75"/>
    </row>
    <row r="26" spans="2:11" s="16" customFormat="1" ht="33" customHeight="1" thickBot="1" x14ac:dyDescent="0.25">
      <c r="B26" s="26" t="s">
        <v>11</v>
      </c>
      <c r="C26" s="27" t="s">
        <v>12</v>
      </c>
      <c r="D26" s="27" t="s">
        <v>13</v>
      </c>
      <c r="E26" s="28" t="s">
        <v>14</v>
      </c>
      <c r="G26" s="64" t="s">
        <v>15</v>
      </c>
      <c r="H26" s="65"/>
      <c r="I26" s="65"/>
      <c r="J26" s="65"/>
      <c r="K26" s="66"/>
    </row>
    <row r="27" spans="2:11" s="16" customFormat="1" ht="29.25" customHeight="1" x14ac:dyDescent="0.2">
      <c r="B27" s="20" t="s">
        <v>16</v>
      </c>
      <c r="C27" s="17">
        <v>2400</v>
      </c>
      <c r="D27" s="18">
        <v>49</v>
      </c>
      <c r="E27" s="21">
        <f t="shared" ref="E27:E32" si="2">C27*D27</f>
        <v>117600</v>
      </c>
      <c r="G27" s="71"/>
      <c r="H27" s="72"/>
      <c r="I27" s="72"/>
      <c r="J27" s="72"/>
      <c r="K27" s="73"/>
    </row>
    <row r="28" spans="2:11" s="16" customFormat="1" ht="29.25" customHeight="1" x14ac:dyDescent="0.2">
      <c r="B28" s="20" t="s">
        <v>17</v>
      </c>
      <c r="C28" s="17">
        <v>125</v>
      </c>
      <c r="D28" s="18">
        <v>49</v>
      </c>
      <c r="E28" s="21">
        <f t="shared" si="2"/>
        <v>6125</v>
      </c>
      <c r="G28" s="57"/>
      <c r="H28" s="58"/>
      <c r="I28" s="58"/>
      <c r="J28" s="58"/>
      <c r="K28" s="59"/>
    </row>
    <row r="29" spans="2:11" s="16" customFormat="1" ht="29.25" customHeight="1" x14ac:dyDescent="0.2">
      <c r="B29" s="20" t="s">
        <v>18</v>
      </c>
      <c r="C29" s="17">
        <v>320</v>
      </c>
      <c r="D29" s="18">
        <v>49</v>
      </c>
      <c r="E29" s="21">
        <f t="shared" si="2"/>
        <v>15680</v>
      </c>
      <c r="G29" s="57"/>
      <c r="H29" s="58"/>
      <c r="I29" s="58"/>
      <c r="J29" s="58"/>
      <c r="K29" s="59"/>
    </row>
    <row r="30" spans="2:11" s="16" customFormat="1" ht="29.25" customHeight="1" x14ac:dyDescent="0.2">
      <c r="B30" s="20" t="s">
        <v>19</v>
      </c>
      <c r="C30" s="17">
        <v>2</v>
      </c>
      <c r="D30" s="18">
        <v>49</v>
      </c>
      <c r="E30" s="21">
        <f t="shared" si="2"/>
        <v>98</v>
      </c>
      <c r="G30" s="57"/>
      <c r="H30" s="58"/>
      <c r="I30" s="58"/>
      <c r="J30" s="58"/>
      <c r="K30" s="59"/>
    </row>
    <row r="31" spans="2:11" s="16" customFormat="1" ht="29.25" customHeight="1" x14ac:dyDescent="0.2">
      <c r="B31" s="20" t="s">
        <v>20</v>
      </c>
      <c r="C31" s="17">
        <v>425</v>
      </c>
      <c r="D31" s="18">
        <v>49</v>
      </c>
      <c r="E31" s="21">
        <f t="shared" si="2"/>
        <v>20825</v>
      </c>
      <c r="G31" s="57"/>
      <c r="H31" s="58"/>
      <c r="I31" s="58"/>
      <c r="J31" s="58"/>
      <c r="K31" s="59"/>
    </row>
    <row r="32" spans="2:11" s="16" customFormat="1" ht="29.25" customHeight="1" thickBot="1" x14ac:dyDescent="0.25">
      <c r="B32" s="22" t="s">
        <v>21</v>
      </c>
      <c r="C32" s="23">
        <v>157</v>
      </c>
      <c r="D32" s="24">
        <v>47</v>
      </c>
      <c r="E32" s="21">
        <f t="shared" si="2"/>
        <v>7379</v>
      </c>
      <c r="G32" s="60"/>
      <c r="H32" s="61"/>
      <c r="I32" s="61"/>
      <c r="J32" s="61"/>
      <c r="K32" s="62"/>
    </row>
    <row r="33" spans="2:11" s="14" customFormat="1" x14ac:dyDescent="0.2">
      <c r="E33" s="37">
        <f>SUM(E27:E32)</f>
        <v>167707</v>
      </c>
    </row>
    <row r="34" spans="2:11" s="14" customFormat="1" x14ac:dyDescent="0.2"/>
    <row r="35" spans="2:11" s="15" customFormat="1" ht="13.5" thickBot="1" x14ac:dyDescent="0.25">
      <c r="B35" s="75" t="s">
        <v>24</v>
      </c>
      <c r="C35" s="75"/>
      <c r="D35" s="75"/>
      <c r="E35" s="75"/>
      <c r="G35" s="75" t="s">
        <v>24</v>
      </c>
      <c r="H35" s="75"/>
      <c r="I35" s="75"/>
      <c r="J35" s="75"/>
      <c r="K35" s="75"/>
    </row>
    <row r="36" spans="2:11" s="25" customFormat="1" ht="33.75" customHeight="1" thickBot="1" x14ac:dyDescent="0.25">
      <c r="B36" s="26" t="s">
        <v>11</v>
      </c>
      <c r="C36" s="27" t="s">
        <v>12</v>
      </c>
      <c r="D36" s="27" t="s">
        <v>13</v>
      </c>
      <c r="E36" s="28" t="s">
        <v>14</v>
      </c>
      <c r="G36" s="64" t="s">
        <v>15</v>
      </c>
      <c r="H36" s="65"/>
      <c r="I36" s="65"/>
      <c r="J36" s="65"/>
      <c r="K36" s="66"/>
    </row>
    <row r="37" spans="2:11" s="15" customFormat="1" ht="32.25" customHeight="1" x14ac:dyDescent="0.2">
      <c r="B37" s="20" t="s">
        <v>16</v>
      </c>
      <c r="C37" s="17">
        <v>2400</v>
      </c>
      <c r="D37" s="18">
        <v>49</v>
      </c>
      <c r="E37" s="21">
        <f t="shared" ref="E37:E42" si="3">C37*D37</f>
        <v>117600</v>
      </c>
      <c r="G37" s="71"/>
      <c r="H37" s="72"/>
      <c r="I37" s="72"/>
      <c r="J37" s="72"/>
      <c r="K37" s="73"/>
    </row>
    <row r="38" spans="2:11" s="15" customFormat="1" ht="32.25" customHeight="1" x14ac:dyDescent="0.2">
      <c r="B38" s="20" t="s">
        <v>17</v>
      </c>
      <c r="C38" s="17">
        <v>125</v>
      </c>
      <c r="D38" s="18">
        <v>49</v>
      </c>
      <c r="E38" s="21">
        <f t="shared" si="3"/>
        <v>6125</v>
      </c>
      <c r="G38" s="57"/>
      <c r="H38" s="58"/>
      <c r="I38" s="58"/>
      <c r="J38" s="58"/>
      <c r="K38" s="59"/>
    </row>
    <row r="39" spans="2:11" s="15" customFormat="1" ht="32.25" customHeight="1" x14ac:dyDescent="0.2">
      <c r="B39" s="20" t="s">
        <v>18</v>
      </c>
      <c r="C39" s="17">
        <v>320</v>
      </c>
      <c r="D39" s="18">
        <v>49</v>
      </c>
      <c r="E39" s="21">
        <f t="shared" si="3"/>
        <v>15680</v>
      </c>
      <c r="G39" s="57"/>
      <c r="H39" s="58"/>
      <c r="I39" s="58"/>
      <c r="J39" s="58"/>
      <c r="K39" s="59"/>
    </row>
    <row r="40" spans="2:11" s="15" customFormat="1" ht="32.25" customHeight="1" x14ac:dyDescent="0.2">
      <c r="B40" s="20" t="s">
        <v>19</v>
      </c>
      <c r="C40" s="17">
        <v>2</v>
      </c>
      <c r="D40" s="18">
        <v>49</v>
      </c>
      <c r="E40" s="21">
        <f t="shared" si="3"/>
        <v>98</v>
      </c>
      <c r="G40" s="57"/>
      <c r="H40" s="58"/>
      <c r="I40" s="58"/>
      <c r="J40" s="58"/>
      <c r="K40" s="59"/>
    </row>
    <row r="41" spans="2:11" s="15" customFormat="1" ht="32.25" customHeight="1" x14ac:dyDescent="0.2">
      <c r="B41" s="20" t="s">
        <v>20</v>
      </c>
      <c r="C41" s="17">
        <v>425</v>
      </c>
      <c r="D41" s="18">
        <v>49</v>
      </c>
      <c r="E41" s="21">
        <f t="shared" si="3"/>
        <v>20825</v>
      </c>
      <c r="G41" s="57"/>
      <c r="H41" s="58"/>
      <c r="I41" s="58"/>
      <c r="J41" s="58"/>
      <c r="K41" s="59"/>
    </row>
    <row r="42" spans="2:11" s="15" customFormat="1" ht="32.25" customHeight="1" thickBot="1" x14ac:dyDescent="0.25">
      <c r="B42" s="22" t="s">
        <v>21</v>
      </c>
      <c r="C42" s="23">
        <v>157</v>
      </c>
      <c r="D42" s="24">
        <v>47</v>
      </c>
      <c r="E42" s="21">
        <f t="shared" si="3"/>
        <v>7379</v>
      </c>
      <c r="G42" s="60"/>
      <c r="H42" s="61"/>
      <c r="I42" s="61"/>
      <c r="J42" s="61"/>
      <c r="K42" s="62"/>
    </row>
    <row r="43" spans="2:11" x14ac:dyDescent="0.2">
      <c r="E43" s="39">
        <f>SUM(E37:E42)</f>
        <v>167707</v>
      </c>
    </row>
  </sheetData>
  <mergeCells count="38">
    <mergeCell ref="G39:K39"/>
    <mergeCell ref="G40:K40"/>
    <mergeCell ref="G41:K41"/>
    <mergeCell ref="G42:K42"/>
    <mergeCell ref="B25:E25"/>
    <mergeCell ref="G25:K25"/>
    <mergeCell ref="B35:E35"/>
    <mergeCell ref="G32:K32"/>
    <mergeCell ref="G35:K35"/>
    <mergeCell ref="G36:K36"/>
    <mergeCell ref="G37:K37"/>
    <mergeCell ref="G38:K38"/>
    <mergeCell ref="G26:K26"/>
    <mergeCell ref="G27:K27"/>
    <mergeCell ref="G28:K28"/>
    <mergeCell ref="G29:K29"/>
    <mergeCell ref="G30:K30"/>
    <mergeCell ref="G31:K31"/>
    <mergeCell ref="C6:D6"/>
    <mergeCell ref="C16:D16"/>
    <mergeCell ref="B4:D4"/>
    <mergeCell ref="G5:K5"/>
    <mergeCell ref="G6:K6"/>
    <mergeCell ref="G7:K7"/>
    <mergeCell ref="G8:K8"/>
    <mergeCell ref="G9:K9"/>
    <mergeCell ref="G10:K10"/>
    <mergeCell ref="G11:K11"/>
    <mergeCell ref="G23:K23"/>
    <mergeCell ref="G18:K18"/>
    <mergeCell ref="G19:K19"/>
    <mergeCell ref="G20:K20"/>
    <mergeCell ref="G22:K22"/>
    <mergeCell ref="G21:K21"/>
    <mergeCell ref="G12:K12"/>
    <mergeCell ref="G13:K13"/>
    <mergeCell ref="G16:K16"/>
    <mergeCell ref="G17:K17"/>
  </mergeCells>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94DC27A09A72C41A3674EA2B8A199AA" ma:contentTypeVersion="16" ma:contentTypeDescription="Create a new document." ma:contentTypeScope="" ma:versionID="9681d0462c0008f3fdfd9348def08c00">
  <xsd:schema xmlns:xsd="http://www.w3.org/2001/XMLSchema" xmlns:xs="http://www.w3.org/2001/XMLSchema" xmlns:p="http://schemas.microsoft.com/office/2006/metadata/properties" xmlns:ns2="03d96f0b-ef09-457f-af68-557fc4929ebd" xmlns:ns3="1c33edd4-f5e1-4413-9fb7-a80669d866b6" targetNamespace="http://schemas.microsoft.com/office/2006/metadata/properties" ma:root="true" ma:fieldsID="52be79f296b739b6a2098177027008b2" ns2:_="" ns3:_="">
    <xsd:import namespace="03d96f0b-ef09-457f-af68-557fc4929ebd"/>
    <xsd:import namespace="1c33edd4-f5e1-4413-9fb7-a80669d866b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MediaServiceGenerationTime" minOccurs="0"/>
                <xsd:element ref="ns3:MediaServiceEventHashCode" minOccurs="0"/>
                <xsd:element ref="ns3:MediaLengthInSeconds" minOccurs="0"/>
                <xsd:element ref="ns3:MediaServiceDateTaken" minOccurs="0"/>
                <xsd:element ref="ns3:lcf76f155ced4ddcb4097134ff3c332f" minOccurs="0"/>
                <xsd:element ref="ns2:TaxCatchAll"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d96f0b-ef09-457f-af68-557fc4929ebd" elementFormDefault="qualified">
    <xsd:import namespace="http://schemas.microsoft.com/office/2006/documentManagement/types"/>
    <xsd:import namespace="http://schemas.microsoft.com/office/infopath/2007/PartnerControls"/>
    <xsd:element name="SharedWithUsers" ma:index="8"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7e44e136-9d17-4424-a693-dbdd62a5fad1}" ma:internalName="TaxCatchAll" ma:showField="CatchAllData" ma:web="03d96f0b-ef09-457f-af68-557fc4929eb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c33edd4-f5e1-4413-9fb7-a80669d866b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c6bb1c67-0f96-41e0-90d5-bec248c50a8d"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c33edd4-f5e1-4413-9fb7-a80669d866b6">
      <Terms xmlns="http://schemas.microsoft.com/office/infopath/2007/PartnerControls"/>
    </lcf76f155ced4ddcb4097134ff3c332f>
    <TaxCatchAll xmlns="03d96f0b-ef09-457f-af68-557fc4929eb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B0F4A8F-0B7B-4BD4-95A4-70D9637D9F2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d96f0b-ef09-457f-af68-557fc4929ebd"/>
    <ds:schemaRef ds:uri="1c33edd4-f5e1-4413-9fb7-a80669d866b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2C1736-4F34-411D-A33C-4BC46D9EB455}">
  <ds:schemaRefs>
    <ds:schemaRef ds:uri="http://purl.org/dc/dcmitype/"/>
    <ds:schemaRef ds:uri="1c33edd4-f5e1-4413-9fb7-a80669d866b6"/>
    <ds:schemaRef ds:uri="03d96f0b-ef09-457f-af68-557fc4929ebd"/>
    <ds:schemaRef ds:uri="http://purl.org/dc/terms/"/>
    <ds:schemaRef ds:uri="http://purl.org/dc/elements/1.1/"/>
    <ds:schemaRef ds:uri="http://schemas.openxmlformats.org/package/2006/metadata/core-properties"/>
    <ds:schemaRef ds:uri="http://schemas.microsoft.com/office/2006/documentManagement/types"/>
    <ds:schemaRef ds:uri="http://schemas.microsoft.com/office/infopath/2007/PartnerControl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0B80B550-5F08-4F2B-A89B-BBE4C20F1DB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Cost Proposal</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LindSmith</dc:creator>
  <cp:keywords/>
  <dc:description/>
  <cp:lastModifiedBy>Doug Wilson</cp:lastModifiedBy>
  <cp:revision/>
  <dcterms:created xsi:type="dcterms:W3CDTF">2010-03-01T16:09:14Z</dcterms:created>
  <dcterms:modified xsi:type="dcterms:W3CDTF">2024-10-31T13:09:33Z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0x010100E94DC27A09A72C41A3674EA2B8A199AA</vt:lpwstr>
  </property>
  <property fmtid="{D5CDD505-2E9C-101B-9397-08002B2CF9AE}" pid="3" name="MediaServiceImageTags">
    <vt:lpwstr/>
  </property>
</Properties>
</file>